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Форма 5" sheetId="1" r:id="rId1"/>
  </sheets>
  <definedNames>
    <definedName name="_xlnm.Print_Area" localSheetId="0">'Форма 5'!$A$1:$W$48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5" i="1" l="1"/>
  <c r="W11" i="1"/>
  <c r="V25" i="1"/>
  <c r="W25" i="1" s="1"/>
  <c r="U25" i="1"/>
  <c r="V23" i="1"/>
  <c r="U23" i="1"/>
  <c r="U21" i="1"/>
  <c r="V21" i="1"/>
  <c r="V19" i="1"/>
  <c r="U19" i="1"/>
  <c r="V17" i="1"/>
  <c r="U17" i="1"/>
  <c r="V15" i="1"/>
  <c r="U15" i="1"/>
  <c r="V11" i="1"/>
  <c r="U11" i="1"/>
  <c r="T11" i="1"/>
  <c r="W23" i="1"/>
  <c r="W21" i="1"/>
  <c r="W19" i="1"/>
  <c r="T15" i="1"/>
  <c r="P17" i="1"/>
  <c r="W17" i="1"/>
  <c r="W13" i="1"/>
  <c r="Q25" i="1" l="1"/>
  <c r="R25" i="1"/>
  <c r="S25" i="1"/>
  <c r="T25" i="1"/>
  <c r="P23" i="1"/>
  <c r="Q23" i="1"/>
  <c r="R23" i="1"/>
  <c r="S23" i="1"/>
  <c r="T23" i="1"/>
  <c r="P21" i="1"/>
  <c r="Q21" i="1"/>
  <c r="R21" i="1"/>
  <c r="S21" i="1"/>
  <c r="T21" i="1"/>
  <c r="P19" i="1"/>
  <c r="Q19" i="1"/>
  <c r="R19" i="1"/>
  <c r="S19" i="1"/>
  <c r="T19" i="1"/>
  <c r="Q17" i="1"/>
  <c r="R17" i="1"/>
  <c r="S17" i="1"/>
  <c r="T17" i="1"/>
  <c r="P15" i="1"/>
  <c r="Q15" i="1"/>
  <c r="R15" i="1"/>
  <c r="S15" i="1"/>
  <c r="P11" i="1"/>
  <c r="Q11" i="1"/>
  <c r="R11" i="1"/>
  <c r="S11" i="1"/>
  <c r="R13" i="1"/>
  <c r="Q13" i="1"/>
  <c r="P13" i="1"/>
</calcChain>
</file>

<file path=xl/sharedStrings.xml><?xml version="1.0" encoding="utf-8"?>
<sst xmlns="http://schemas.openxmlformats.org/spreadsheetml/2006/main" count="30" uniqueCount="30">
  <si>
    <t>Эффективность реализации муниципальной программы</t>
  </si>
  <si>
    <t>№                п/п</t>
  </si>
  <si>
    <t>Итого по программе</t>
  </si>
  <si>
    <t>1.</t>
  </si>
  <si>
    <t>2.</t>
  </si>
  <si>
    <t>3.</t>
  </si>
  <si>
    <t>4.</t>
  </si>
  <si>
    <t>«Развитие системы образования города Ростова-на-Дону»</t>
  </si>
  <si>
    <t>Подпрограмма 2: Развитие общего образования</t>
  </si>
  <si>
    <t>Подпрограмма 3: Развитие дополнительного образования</t>
  </si>
  <si>
    <t>Подпрограмма 4 : Организация и обеспечение отдыха детей</t>
  </si>
  <si>
    <t>Подпрограмма 5: Социальная поддержка детей и подростков</t>
  </si>
  <si>
    <t>Подпрограмма 6: Управление развитием отрасли</t>
  </si>
  <si>
    <t>5.</t>
  </si>
  <si>
    <t>6.</t>
  </si>
  <si>
    <t>7.</t>
  </si>
  <si>
    <t>Форма 5</t>
  </si>
  <si>
    <t>Итоговая эффективность реализации муниципальной программы (ИЭРпр), %</t>
  </si>
  <si>
    <t>Подпрограмма 1: Развитие дошкольного образования</t>
  </si>
  <si>
    <t>Бюджетная эффективность реализации 
муниципальной программы (ССуз), %</t>
  </si>
  <si>
    <t>Эффективность реализации 
муниципальной программы (ЭРпр), %</t>
  </si>
  <si>
    <t>Подпрограмма 7: Обеспечение антитеррористической защищенности образовательных организаций города Ростова-на-Дону</t>
  </si>
  <si>
    <t>8.</t>
  </si>
  <si>
    <t>А.В. Вихтоденко</t>
  </si>
  <si>
    <t xml:space="preserve">нарастающим итогом по состоянию на 31.12.2025 г. </t>
  </si>
  <si>
    <t xml:space="preserve">   Начальник
Управления образования 
города Ростова-на-Дону</t>
  </si>
  <si>
    <t>2019-2025</t>
  </si>
  <si>
    <t>Суммарная оценка степени достижения
целевых показателей муниципальной 
программы (Эо), %</t>
  </si>
  <si>
    <t>Елена Николаевна Капканова</t>
  </si>
  <si>
    <t>8 (863)240 33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</si>
</sst>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u/>
      <sz val="14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5" fillId="2" borderId="0" xfId="0" applyFont="1" applyFill="1" applyAlignment="1">
      <alignment vertical="top"/>
    </xf>
    <xf numFmtId="0" fontId="6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2" fillId="0" borderId="0" xfId="0" applyFont="1" applyAlignment="1">
      <alignment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16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0" fillId="0" borderId="0" xfId="0" applyFont="1" applyFill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4"/>
  <sheetViews>
    <sheetView tabSelected="1" view="pageBreakPreview" topLeftCell="A4" zoomScale="86" zoomScaleNormal="86" zoomScaleSheetLayoutView="86" workbookViewId="0">
      <selection activeCell="U21" sqref="U21"/>
    </sheetView>
  </sheetViews>
  <sheetFormatPr defaultColWidth="8.85546875" defaultRowHeight="15" x14ac:dyDescent="0.25"/>
  <cols>
    <col min="1" max="1" width="7.140625" style="5" customWidth="1"/>
    <col min="2" max="4" width="9.5703125" style="16" customWidth="1"/>
    <col min="5" max="22" width="9.5703125" style="33" customWidth="1"/>
    <col min="23" max="23" width="21.28515625" style="34" customWidth="1"/>
    <col min="24" max="16384" width="8.85546875" style="5"/>
  </cols>
  <sheetData>
    <row r="1" spans="1:26" s="1" customFormat="1" ht="16.899999999999999" customHeight="1" x14ac:dyDescent="0.3">
      <c r="B1" s="7"/>
      <c r="C1" s="7"/>
      <c r="D1" s="7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1" t="s">
        <v>16</v>
      </c>
    </row>
    <row r="2" spans="1:26" s="1" customFormat="1" ht="18" hidden="1" customHeight="1" x14ac:dyDescent="0.3">
      <c r="B2" s="7"/>
      <c r="C2" s="7"/>
      <c r="D2" s="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2"/>
    </row>
    <row r="3" spans="1:26" s="1" customFormat="1" ht="18.75" x14ac:dyDescent="0.3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4" spans="1:26" s="1" customFormat="1" ht="21.75" customHeight="1" x14ac:dyDescent="0.3">
      <c r="A4" s="40" t="s">
        <v>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6" s="1" customFormat="1" ht="3.6" hidden="1" customHeight="1" x14ac:dyDescent="0.3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</row>
    <row r="6" spans="1:26" s="1" customFormat="1" ht="18" customHeight="1" x14ac:dyDescent="0.3">
      <c r="A6" s="41" t="s">
        <v>24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</row>
    <row r="7" spans="1:26" s="1" customFormat="1" ht="9.75" customHeight="1" x14ac:dyDescent="0.3">
      <c r="A7" s="13"/>
      <c r="B7" s="13"/>
      <c r="C7" s="13"/>
      <c r="D7" s="1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0"/>
      <c r="R7" s="20"/>
      <c r="S7" s="20"/>
      <c r="T7" s="20"/>
      <c r="U7" s="20"/>
      <c r="V7" s="20"/>
      <c r="W7" s="22"/>
    </row>
    <row r="8" spans="1:26" s="1" customFormat="1" ht="100.5" customHeight="1" x14ac:dyDescent="0.3">
      <c r="A8" s="12" t="s">
        <v>1</v>
      </c>
      <c r="B8" s="51" t="s">
        <v>27</v>
      </c>
      <c r="C8" s="52"/>
      <c r="D8" s="52"/>
      <c r="E8" s="52"/>
      <c r="F8" s="52"/>
      <c r="G8" s="52"/>
      <c r="H8" s="53"/>
      <c r="I8" s="54" t="s">
        <v>19</v>
      </c>
      <c r="J8" s="55"/>
      <c r="K8" s="55"/>
      <c r="L8" s="55"/>
      <c r="M8" s="55"/>
      <c r="N8" s="55"/>
      <c r="O8" s="56"/>
      <c r="P8" s="54" t="s">
        <v>20</v>
      </c>
      <c r="Q8" s="55"/>
      <c r="R8" s="55"/>
      <c r="S8" s="55"/>
      <c r="T8" s="55"/>
      <c r="U8" s="55"/>
      <c r="V8" s="56"/>
      <c r="W8" s="24" t="s">
        <v>17</v>
      </c>
    </row>
    <row r="9" spans="1:26" s="1" customFormat="1" ht="15.6" customHeight="1" x14ac:dyDescent="0.3">
      <c r="A9" s="12"/>
      <c r="B9" s="12">
        <v>2019</v>
      </c>
      <c r="C9" s="12">
        <v>2020</v>
      </c>
      <c r="D9" s="12">
        <v>2021</v>
      </c>
      <c r="E9" s="24">
        <v>2022</v>
      </c>
      <c r="F9" s="24">
        <v>2023</v>
      </c>
      <c r="G9" s="24">
        <v>2024</v>
      </c>
      <c r="H9" s="24">
        <v>2025</v>
      </c>
      <c r="I9" s="24">
        <v>2019</v>
      </c>
      <c r="J9" s="24">
        <v>2020</v>
      </c>
      <c r="K9" s="24">
        <v>2021</v>
      </c>
      <c r="L9" s="24">
        <v>2022</v>
      </c>
      <c r="M9" s="24">
        <v>2023</v>
      </c>
      <c r="N9" s="24">
        <v>2024</v>
      </c>
      <c r="O9" s="24">
        <v>2025</v>
      </c>
      <c r="P9" s="24">
        <v>2019</v>
      </c>
      <c r="Q9" s="24">
        <v>2020</v>
      </c>
      <c r="R9" s="24">
        <v>2021</v>
      </c>
      <c r="S9" s="24">
        <v>2022</v>
      </c>
      <c r="T9" s="24">
        <v>2023</v>
      </c>
      <c r="U9" s="24">
        <v>2024</v>
      </c>
      <c r="V9" s="24">
        <v>2025</v>
      </c>
      <c r="W9" s="24" t="s">
        <v>26</v>
      </c>
    </row>
    <row r="10" spans="1:26" s="10" customFormat="1" ht="15" customHeight="1" x14ac:dyDescent="0.25">
      <c r="A10" s="43" t="s">
        <v>2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</row>
    <row r="11" spans="1:26" s="10" customFormat="1" ht="23.25" customHeight="1" x14ac:dyDescent="0.25">
      <c r="A11" s="11" t="s">
        <v>3</v>
      </c>
      <c r="B11" s="11">
        <v>99.5</v>
      </c>
      <c r="C11" s="14">
        <v>93.8</v>
      </c>
      <c r="D11" s="14">
        <v>99.6</v>
      </c>
      <c r="E11" s="25">
        <v>99.3</v>
      </c>
      <c r="F11" s="25">
        <v>98.2</v>
      </c>
      <c r="G11" s="25">
        <v>96.7</v>
      </c>
      <c r="H11" s="25">
        <v>96.9</v>
      </c>
      <c r="I11" s="26">
        <v>98.8</v>
      </c>
      <c r="J11" s="26">
        <v>94.6</v>
      </c>
      <c r="K11" s="26">
        <v>93.9</v>
      </c>
      <c r="L11" s="26">
        <v>99.5</v>
      </c>
      <c r="M11" s="26">
        <v>98.1</v>
      </c>
      <c r="N11" s="26">
        <v>98.2</v>
      </c>
      <c r="O11" s="26">
        <v>99.9</v>
      </c>
      <c r="P11" s="25">
        <f>(B11+I11)/2</f>
        <v>99.15</v>
      </c>
      <c r="Q11" s="25">
        <f>(C11+J11)/2</f>
        <v>94.199999999999989</v>
      </c>
      <c r="R11" s="25">
        <f>(D11+K11)/2</f>
        <v>96.75</v>
      </c>
      <c r="S11" s="25">
        <f>(E11+L11)/2</f>
        <v>99.4</v>
      </c>
      <c r="T11" s="25">
        <f>(F11+M11)/2</f>
        <v>98.15</v>
      </c>
      <c r="U11" s="25">
        <f>(G11+N11)/2</f>
        <v>97.45</v>
      </c>
      <c r="V11" s="25">
        <f>(H11+O11)/2</f>
        <v>98.4</v>
      </c>
      <c r="W11" s="35">
        <f>SUM(P11:V11)/7</f>
        <v>97.642857142857139</v>
      </c>
    </row>
    <row r="12" spans="1:26" s="10" customFormat="1" ht="18.75" customHeight="1" x14ac:dyDescent="0.25">
      <c r="A12" s="43" t="s">
        <v>18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</row>
    <row r="13" spans="1:26" s="10" customFormat="1" ht="18.75" customHeight="1" x14ac:dyDescent="0.25">
      <c r="A13" s="11" t="s">
        <v>4</v>
      </c>
      <c r="B13" s="14">
        <v>100</v>
      </c>
      <c r="C13" s="14">
        <v>100</v>
      </c>
      <c r="D13" s="14">
        <v>100</v>
      </c>
      <c r="E13" s="25"/>
      <c r="F13" s="25"/>
      <c r="G13" s="25"/>
      <c r="H13" s="25"/>
      <c r="I13" s="26">
        <v>99.1</v>
      </c>
      <c r="J13" s="25">
        <v>93.6</v>
      </c>
      <c r="K13" s="25">
        <v>96.4</v>
      </c>
      <c r="L13" s="25"/>
      <c r="M13" s="25"/>
      <c r="N13" s="25"/>
      <c r="O13" s="25"/>
      <c r="P13" s="25">
        <f>(B13+I13)/2</f>
        <v>99.55</v>
      </c>
      <c r="Q13" s="25">
        <f>(C13+J13)/2</f>
        <v>96.8</v>
      </c>
      <c r="R13" s="25">
        <f>(D13+K13)/2</f>
        <v>98.2</v>
      </c>
      <c r="S13" s="25"/>
      <c r="T13" s="25"/>
      <c r="U13" s="25"/>
      <c r="V13" s="25"/>
      <c r="W13" s="25">
        <f>SUM(P13:R13)/3</f>
        <v>98.183333333333337</v>
      </c>
    </row>
    <row r="14" spans="1:26" s="10" customFormat="1" ht="18.75" customHeight="1" x14ac:dyDescent="0.25">
      <c r="A14" s="43" t="s">
        <v>8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</row>
    <row r="15" spans="1:26" s="10" customFormat="1" ht="18.75" customHeight="1" x14ac:dyDescent="0.25">
      <c r="A15" s="11" t="s">
        <v>5</v>
      </c>
      <c r="B15" s="14">
        <v>100</v>
      </c>
      <c r="C15" s="11">
        <v>99.3</v>
      </c>
      <c r="D15" s="11">
        <v>99.2</v>
      </c>
      <c r="E15" s="26">
        <v>98.8</v>
      </c>
      <c r="F15" s="25">
        <v>99</v>
      </c>
      <c r="G15" s="25">
        <v>95.1</v>
      </c>
      <c r="H15" s="25">
        <v>98.2</v>
      </c>
      <c r="I15" s="26">
        <v>98.7</v>
      </c>
      <c r="J15" s="25">
        <v>94.4</v>
      </c>
      <c r="K15" s="25">
        <v>91.1</v>
      </c>
      <c r="L15" s="25">
        <v>99.5</v>
      </c>
      <c r="M15" s="25">
        <v>100</v>
      </c>
      <c r="N15" s="25">
        <v>98</v>
      </c>
      <c r="O15" s="25">
        <v>99.9</v>
      </c>
      <c r="P15" s="25">
        <f>(B15+I15)/2</f>
        <v>99.35</v>
      </c>
      <c r="Q15" s="25">
        <f>(C15+J15)/2</f>
        <v>96.85</v>
      </c>
      <c r="R15" s="25">
        <f>(D15+K15)/2</f>
        <v>95.15</v>
      </c>
      <c r="S15" s="25">
        <f>(E15+L15)/2</f>
        <v>99.15</v>
      </c>
      <c r="T15" s="25">
        <f>(F15+M15)/2</f>
        <v>99.5</v>
      </c>
      <c r="U15" s="25">
        <f>(G15+N15)/2</f>
        <v>96.55</v>
      </c>
      <c r="V15" s="25">
        <f>(H15+O15)/2</f>
        <v>99.050000000000011</v>
      </c>
      <c r="W15" s="25">
        <f>SUM(P15:V15)/7</f>
        <v>97.942857142857136</v>
      </c>
    </row>
    <row r="16" spans="1:26" s="10" customFormat="1" ht="18.75" customHeight="1" x14ac:dyDescent="0.25">
      <c r="A16" s="43" t="s">
        <v>9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Z16" s="19"/>
    </row>
    <row r="17" spans="1:23" s="10" customFormat="1" ht="18.75" customHeight="1" x14ac:dyDescent="0.25">
      <c r="A17" s="11" t="s">
        <v>6</v>
      </c>
      <c r="B17" s="14">
        <v>100</v>
      </c>
      <c r="C17" s="14">
        <v>100</v>
      </c>
      <c r="D17" s="14">
        <v>100</v>
      </c>
      <c r="E17" s="25">
        <v>100</v>
      </c>
      <c r="F17" s="25">
        <v>74.8</v>
      </c>
      <c r="G17" s="25">
        <v>75</v>
      </c>
      <c r="H17" s="25">
        <v>100</v>
      </c>
      <c r="I17" s="25">
        <v>99.87</v>
      </c>
      <c r="J17" s="25">
        <v>99.5</v>
      </c>
      <c r="K17" s="25">
        <v>100</v>
      </c>
      <c r="L17" s="25">
        <v>99.9</v>
      </c>
      <c r="M17" s="25">
        <v>99.2</v>
      </c>
      <c r="N17" s="25">
        <v>99.6</v>
      </c>
      <c r="O17" s="25">
        <v>100</v>
      </c>
      <c r="P17" s="25">
        <f>(B17+I17)/2</f>
        <v>99.935000000000002</v>
      </c>
      <c r="Q17" s="25">
        <f>(C17+J17)/2</f>
        <v>99.75</v>
      </c>
      <c r="R17" s="25">
        <f>(D17+K17)/2</f>
        <v>100</v>
      </c>
      <c r="S17" s="25">
        <f>(E17+L17)/2</f>
        <v>99.95</v>
      </c>
      <c r="T17" s="25">
        <f>(F17+M17)/2</f>
        <v>87</v>
      </c>
      <c r="U17" s="25">
        <f>(G17+N17)/2</f>
        <v>87.3</v>
      </c>
      <c r="V17" s="25">
        <f>(H17+O17)/2</f>
        <v>100</v>
      </c>
      <c r="W17" s="25">
        <f>SUM(P17:V17)/7</f>
        <v>96.276428571428568</v>
      </c>
    </row>
    <row r="18" spans="1:23" s="10" customFormat="1" ht="18.75" customHeight="1" x14ac:dyDescent="0.25">
      <c r="A18" s="43" t="s">
        <v>10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</row>
    <row r="19" spans="1:23" s="10" customFormat="1" ht="18.75" customHeight="1" x14ac:dyDescent="0.25">
      <c r="A19" s="11" t="s">
        <v>13</v>
      </c>
      <c r="B19" s="14">
        <v>100</v>
      </c>
      <c r="C19" s="11">
        <v>60.9</v>
      </c>
      <c r="D19" s="11">
        <v>97.8</v>
      </c>
      <c r="E19" s="26">
        <v>96.5</v>
      </c>
      <c r="F19" s="26">
        <v>97.8</v>
      </c>
      <c r="G19" s="25">
        <v>100</v>
      </c>
      <c r="H19" s="25">
        <v>66.7</v>
      </c>
      <c r="I19" s="25">
        <v>99.97</v>
      </c>
      <c r="J19" s="25">
        <v>100</v>
      </c>
      <c r="K19" s="25">
        <v>99.5</v>
      </c>
      <c r="L19" s="25">
        <v>99.7</v>
      </c>
      <c r="M19" s="25">
        <v>100</v>
      </c>
      <c r="N19" s="25">
        <v>100</v>
      </c>
      <c r="O19" s="25">
        <v>99.9</v>
      </c>
      <c r="P19" s="25">
        <f>(B19+I19)/2</f>
        <v>99.984999999999999</v>
      </c>
      <c r="Q19" s="25">
        <f>(C19+J19)/2</f>
        <v>80.45</v>
      </c>
      <c r="R19" s="25">
        <f>(D19+K19)/2</f>
        <v>98.65</v>
      </c>
      <c r="S19" s="25">
        <f>(E19+L19)/2</f>
        <v>98.1</v>
      </c>
      <c r="T19" s="25">
        <f>(F19+M19)/2</f>
        <v>98.9</v>
      </c>
      <c r="U19" s="25">
        <f>(G19+N19)/2</f>
        <v>100</v>
      </c>
      <c r="V19" s="25">
        <f>(H19+O19)/2</f>
        <v>83.300000000000011</v>
      </c>
      <c r="W19" s="25">
        <f>SUM(P19:V19)/7</f>
        <v>94.197857142857146</v>
      </c>
    </row>
    <row r="20" spans="1:23" s="10" customFormat="1" ht="18.75" customHeight="1" x14ac:dyDescent="0.25">
      <c r="A20" s="43" t="s">
        <v>11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</row>
    <row r="21" spans="1:23" s="10" customFormat="1" ht="18.75" customHeight="1" x14ac:dyDescent="0.25">
      <c r="A21" s="11" t="s">
        <v>14</v>
      </c>
      <c r="B21" s="14">
        <v>98.3</v>
      </c>
      <c r="C21" s="14">
        <v>100</v>
      </c>
      <c r="D21" s="14">
        <v>100</v>
      </c>
      <c r="E21" s="25">
        <v>100</v>
      </c>
      <c r="F21" s="25">
        <v>100</v>
      </c>
      <c r="G21" s="25">
        <v>100</v>
      </c>
      <c r="H21" s="25">
        <v>100</v>
      </c>
      <c r="I21" s="25">
        <v>99.92</v>
      </c>
      <c r="J21" s="25">
        <v>99.3</v>
      </c>
      <c r="K21" s="25">
        <v>99.9</v>
      </c>
      <c r="L21" s="25">
        <v>99.9</v>
      </c>
      <c r="M21" s="25">
        <v>99.4</v>
      </c>
      <c r="N21" s="25">
        <v>99.6</v>
      </c>
      <c r="O21" s="25">
        <v>99.4</v>
      </c>
      <c r="P21" s="25">
        <f>(B21+I21)/2</f>
        <v>99.11</v>
      </c>
      <c r="Q21" s="25">
        <f>(C21+J21)/2</f>
        <v>99.65</v>
      </c>
      <c r="R21" s="25">
        <f>(D21+K21)/2</f>
        <v>99.95</v>
      </c>
      <c r="S21" s="25">
        <f>(E21+L21)/2</f>
        <v>99.95</v>
      </c>
      <c r="T21" s="25">
        <f>(F21+M21)/2</f>
        <v>99.7</v>
      </c>
      <c r="U21" s="25">
        <f t="shared" ref="U21:V21" si="0">(G21+N21)/2</f>
        <v>99.8</v>
      </c>
      <c r="V21" s="25">
        <f t="shared" si="0"/>
        <v>99.7</v>
      </c>
      <c r="W21" s="25">
        <f>SUM(P21:V21)/7</f>
        <v>99.694285714285712</v>
      </c>
    </row>
    <row r="22" spans="1:23" s="10" customFormat="1" ht="18.75" customHeight="1" x14ac:dyDescent="0.25">
      <c r="A22" s="43" t="s">
        <v>12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</row>
    <row r="23" spans="1:23" s="10" customFormat="1" ht="18.75" customHeight="1" x14ac:dyDescent="0.25">
      <c r="A23" s="11" t="s">
        <v>15</v>
      </c>
      <c r="B23" s="14">
        <v>100</v>
      </c>
      <c r="C23" s="14">
        <v>100</v>
      </c>
      <c r="D23" s="14">
        <v>100</v>
      </c>
      <c r="E23" s="25">
        <v>100</v>
      </c>
      <c r="F23" s="25">
        <v>100</v>
      </c>
      <c r="G23" s="25">
        <v>100</v>
      </c>
      <c r="H23" s="25">
        <v>100</v>
      </c>
      <c r="I23" s="25">
        <v>100</v>
      </c>
      <c r="J23" s="25">
        <v>99.8</v>
      </c>
      <c r="K23" s="25">
        <v>98.1</v>
      </c>
      <c r="L23" s="25">
        <v>99.8</v>
      </c>
      <c r="M23" s="25">
        <v>99.8</v>
      </c>
      <c r="N23" s="25">
        <v>99.7</v>
      </c>
      <c r="O23" s="25">
        <v>99.1</v>
      </c>
      <c r="P23" s="25">
        <f>(B23+I23)/2</f>
        <v>100</v>
      </c>
      <c r="Q23" s="25">
        <f>(C23+J23)/2</f>
        <v>99.9</v>
      </c>
      <c r="R23" s="25">
        <f>(D23+K23)/2</f>
        <v>99.05</v>
      </c>
      <c r="S23" s="25">
        <f>(E23+L23)/2</f>
        <v>99.9</v>
      </c>
      <c r="T23" s="25">
        <f>(F23+M23)/2</f>
        <v>99.9</v>
      </c>
      <c r="U23" s="25">
        <f>(G23+N23)/2</f>
        <v>99.85</v>
      </c>
      <c r="V23" s="25">
        <f>(H23+O23)/2</f>
        <v>99.55</v>
      </c>
      <c r="W23" s="25">
        <f>SUM(P23:V23)/7</f>
        <v>99.73571428571428</v>
      </c>
    </row>
    <row r="24" spans="1:23" s="10" customFormat="1" ht="18.75" customHeight="1" x14ac:dyDescent="0.25">
      <c r="A24" s="43" t="s">
        <v>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</row>
    <row r="25" spans="1:23" s="10" customFormat="1" ht="18.75" customHeight="1" x14ac:dyDescent="0.25">
      <c r="A25" s="11" t="s">
        <v>22</v>
      </c>
      <c r="B25" s="11"/>
      <c r="C25" s="11">
        <v>76.900000000000006</v>
      </c>
      <c r="D25" s="11">
        <v>100</v>
      </c>
      <c r="E25" s="26">
        <v>100</v>
      </c>
      <c r="F25" s="25">
        <v>100</v>
      </c>
      <c r="G25" s="25">
        <v>100</v>
      </c>
      <c r="H25" s="25">
        <v>100</v>
      </c>
      <c r="I25" s="26"/>
      <c r="J25" s="25">
        <v>97.7</v>
      </c>
      <c r="K25" s="25">
        <v>100</v>
      </c>
      <c r="L25" s="25">
        <v>100</v>
      </c>
      <c r="M25" s="25">
        <v>100</v>
      </c>
      <c r="N25" s="25">
        <v>100</v>
      </c>
      <c r="O25" s="25">
        <v>99.3</v>
      </c>
      <c r="P25" s="25"/>
      <c r="Q25" s="25">
        <f>(C25+J25)/2</f>
        <v>87.300000000000011</v>
      </c>
      <c r="R25" s="25">
        <f>(D25+K25)/2</f>
        <v>100</v>
      </c>
      <c r="S25" s="25">
        <f t="shared" ref="S25" si="1">(E25+L25)/2</f>
        <v>100</v>
      </c>
      <c r="T25" s="25">
        <f>(F25+M25)/2</f>
        <v>100</v>
      </c>
      <c r="U25" s="25">
        <f>(G25+N25)/2</f>
        <v>100</v>
      </c>
      <c r="V25" s="25">
        <f>(H25+O25)/2</f>
        <v>99.65</v>
      </c>
      <c r="W25" s="25">
        <f>SUM(Q25:V25)/6</f>
        <v>97.825000000000003</v>
      </c>
    </row>
    <row r="26" spans="1:23" s="4" customFormat="1" ht="10.15" customHeight="1" x14ac:dyDescent="0.25">
      <c r="A26" s="8"/>
      <c r="B26" s="9"/>
      <c r="C26" s="9"/>
      <c r="D26" s="9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8"/>
    </row>
    <row r="27" spans="1:23" s="17" customFormat="1" ht="29.2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</row>
    <row r="28" spans="1:23" s="4" customFormat="1" ht="49.5" customHeight="1" x14ac:dyDescent="0.25">
      <c r="A28" s="8"/>
      <c r="B28" s="15"/>
      <c r="C28" s="15"/>
      <c r="D28" s="15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30"/>
    </row>
    <row r="29" spans="1:23" s="1" customFormat="1" ht="39.75" customHeight="1" x14ac:dyDescent="0.3">
      <c r="A29" s="46" t="s">
        <v>25</v>
      </c>
      <c r="B29" s="46"/>
      <c r="C29" s="46"/>
      <c r="D29" s="46"/>
      <c r="E29" s="46"/>
      <c r="F29" s="21"/>
      <c r="G29" s="21"/>
      <c r="H29" s="36"/>
      <c r="I29" s="21"/>
      <c r="J29" s="21"/>
      <c r="K29" s="21"/>
      <c r="L29" s="21"/>
      <c r="M29" s="21"/>
      <c r="N29" s="21"/>
      <c r="O29" s="36"/>
      <c r="P29" s="21"/>
      <c r="Q29" s="21"/>
      <c r="R29" s="21"/>
      <c r="S29" s="21"/>
      <c r="T29" s="21"/>
      <c r="U29" s="21"/>
      <c r="V29" s="36"/>
      <c r="W29" s="31"/>
    </row>
    <row r="30" spans="1:23" s="1" customFormat="1" ht="39.75" customHeight="1" x14ac:dyDescent="0.35">
      <c r="A30" s="46"/>
      <c r="B30" s="46"/>
      <c r="C30" s="46"/>
      <c r="D30" s="46"/>
      <c r="E30" s="46"/>
      <c r="F30" s="21"/>
      <c r="G30" s="21"/>
      <c r="H30" s="36"/>
      <c r="I30" s="21"/>
      <c r="J30" s="42"/>
      <c r="K30" s="42"/>
      <c r="L30" s="42"/>
      <c r="M30" s="42"/>
      <c r="N30" s="42"/>
      <c r="O30" s="42"/>
      <c r="P30" s="42"/>
      <c r="Q30" s="21"/>
      <c r="R30" s="50" t="s">
        <v>23</v>
      </c>
      <c r="S30" s="50"/>
      <c r="T30" s="50"/>
      <c r="U30" s="50"/>
      <c r="V30" s="50"/>
      <c r="W30" s="22"/>
    </row>
    <row r="31" spans="1:23" s="1" customFormat="1" ht="13.9" customHeight="1" x14ac:dyDescent="0.3">
      <c r="A31" s="2"/>
      <c r="B31" s="7"/>
      <c r="C31" s="7"/>
      <c r="D31" s="7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2"/>
    </row>
    <row r="32" spans="1:23" s="1" customFormat="1" ht="18.75" x14ac:dyDescent="0.3">
      <c r="B32" s="7"/>
      <c r="C32" s="7"/>
      <c r="D32" s="7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2"/>
    </row>
    <row r="33" spans="1:23" s="1" customFormat="1" ht="12.75" customHeight="1" x14ac:dyDescent="0.3">
      <c r="A33" s="18"/>
      <c r="B33" s="6"/>
      <c r="C33" s="6"/>
      <c r="D33" s="6"/>
      <c r="E33" s="32"/>
      <c r="F33" s="32"/>
      <c r="G33" s="32"/>
      <c r="H33" s="32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2"/>
    </row>
    <row r="34" spans="1:23" s="1" customFormat="1" ht="12.75" customHeight="1" x14ac:dyDescent="0.3">
      <c r="A34" s="3"/>
      <c r="B34" s="6"/>
      <c r="C34" s="7"/>
      <c r="D34" s="7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2"/>
    </row>
    <row r="46" spans="1:23" ht="15.75" x14ac:dyDescent="0.25">
      <c r="A46" s="37" t="s">
        <v>28</v>
      </c>
      <c r="B46" s="38"/>
      <c r="C46" s="38"/>
      <c r="D46" s="38"/>
    </row>
    <row r="47" spans="1:23" ht="15.75" x14ac:dyDescent="0.25">
      <c r="A47" s="37" t="s">
        <v>29</v>
      </c>
      <c r="B47" s="38"/>
      <c r="C47" s="38"/>
      <c r="D47" s="38"/>
    </row>
    <row r="49" spans="1:4" ht="15" customHeight="1" x14ac:dyDescent="0.25">
      <c r="A49" s="47"/>
      <c r="B49" s="47"/>
      <c r="C49" s="47"/>
      <c r="D49" s="47"/>
    </row>
    <row r="50" spans="1:4" ht="15" customHeight="1" x14ac:dyDescent="0.25">
      <c r="A50" s="47"/>
      <c r="B50" s="47"/>
      <c r="C50" s="47"/>
      <c r="D50" s="47"/>
    </row>
    <row r="52" spans="1:4" x14ac:dyDescent="0.25">
      <c r="A52" s="48"/>
      <c r="B52" s="49"/>
      <c r="C52" s="49"/>
      <c r="D52" s="49"/>
    </row>
    <row r="53" spans="1:4" ht="15" customHeight="1" x14ac:dyDescent="0.25">
      <c r="A53" s="49"/>
      <c r="B53" s="49"/>
      <c r="C53" s="49"/>
      <c r="D53" s="49"/>
    </row>
    <row r="54" spans="1:4" ht="15" customHeight="1" x14ac:dyDescent="0.25">
      <c r="A54" s="49"/>
      <c r="B54" s="49"/>
      <c r="C54" s="49"/>
      <c r="D54" s="49"/>
    </row>
  </sheetData>
  <mergeCells count="21">
    <mergeCell ref="A49:D50"/>
    <mergeCell ref="A52:D54"/>
    <mergeCell ref="R30:V30"/>
    <mergeCell ref="B8:H8"/>
    <mergeCell ref="I8:O8"/>
    <mergeCell ref="P8:V8"/>
    <mergeCell ref="A3:W3"/>
    <mergeCell ref="A4:W4"/>
    <mergeCell ref="A5:W5"/>
    <mergeCell ref="A6:W6"/>
    <mergeCell ref="J30:P30"/>
    <mergeCell ref="A10:W10"/>
    <mergeCell ref="A12:W12"/>
    <mergeCell ref="A14:W14"/>
    <mergeCell ref="A16:W16"/>
    <mergeCell ref="A18:W18"/>
    <mergeCell ref="A20:W20"/>
    <mergeCell ref="A24:W24"/>
    <mergeCell ref="A27:W27"/>
    <mergeCell ref="A22:W22"/>
    <mergeCell ref="A29:E30"/>
  </mergeCells>
  <printOptions horizontalCentered="1"/>
  <pageMargins left="0.31496062992125984" right="0.31496062992125984" top="0.35433070866141736" bottom="0.15748031496062992" header="0.31496062992125984" footer="0.31496062992125984"/>
  <pageSetup paperSize="9" scale="61" fitToHeight="0" orientation="landscape" r:id="rId1"/>
  <rowBreaks count="1" manualBreakCount="1">
    <brk id="5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5</vt:lpstr>
      <vt:lpstr>'Форма 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2026-02-10T11:42:15Z</dcterms:modified>
</cp:coreProperties>
</file>